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SeoRoi_MonthlySeoCost">Dashboard!$C$7</definedName>
    <definedName name="Input_SeoRoi_MonthlyOrganicVisits">Dashboard!$C$8</definedName>
    <definedName name="Input_SeoRoi_VisitorToLeadRate">Dashboard!$C$9</definedName>
    <definedName name="Input_SeoRoi_LeadToCustomerRate">Dashboard!$C$10</definedName>
    <definedName name="Input_SeoRoi_AverageSale">Dashboard!$C$11</definedName>
    <definedName name="Input_SeoRoi_GrossMargin">Dashboard!$C$12</definedName>
    <definedName name="Output_SeoRoi_Leads">Dashboard!$C$16</definedName>
    <definedName name="Output_SeoRoi_Customers">Dashboard!$C$17</definedName>
    <definedName name="Output_SeoRoi_GrossProfit">Dashboard!$C$18</definedName>
    <definedName name="Output_SeoRoi_NetReturn">Dashboard!$C$19</definedName>
    <definedName name="Output_SeoRoi_Roi">Dashboard!$C$20</definedName>
  </definedNames>
  <calcPr calcId="171027" fullCalcOnLoad="1"/>
</workbook>
</file>

<file path=xl/sharedStrings.xml><?xml version="1.0" encoding="utf-8"?>
<sst xmlns="http://schemas.openxmlformats.org/spreadsheetml/2006/main" count="87" uniqueCount="55">
  <si>
    <t>SEO ROI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</si>
  <si>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</si>
  <si>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</si>
  <si>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</si>
  <si>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</si>
  <si>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https://usabizprofittools.com/calculators/seo-roi-calculator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</si>
  <si>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</si>
  <si>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</si>
  <si>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</si>
  <si>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Horizontal bar funnel: visits, leads, customers</t>
  </si>
  <si>
    <t>Inputs</t>
  </si>
  <si>
    <t/>
  </si>
  <si>
    <t>Label</t>
  </si>
  <si>
    <t>Value</t>
  </si>
  <si>
    <t>Unit</t>
  </si>
  <si>
    <t>Notes</t>
  </si>
  <si>
    <t>Monthly SEO cost</t>
  </si>
  <si>
    <t>USD</t>
  </si>
  <si>
    <t>Agency, tools, content, and production costs.</t>
  </si>
  <si>
    <t>Monthly organic visits</t>
  </si>
  <si>
    <t>count</t>
  </si>
  <si>
    <t>Current visits or a realistic target.</t>
  </si>
  <si>
    <t>Visitor-to-lead rate</t>
  </si>
  <si>
    <t>%</t>
  </si>
  <si>
    <t>Organic visitors who become leads.</t>
  </si>
  <si>
    <t>Lead-to-customer rate</t>
  </si>
  <si>
    <t>Organic leads who become customers.</t>
  </si>
  <si>
    <t>Average sale value</t>
  </si>
  <si>
    <t>Average first purchase or project value.</t>
  </si>
  <si>
    <t>Gross margin</t>
  </si>
  <si>
    <t>Revenue left after direct costs.</t>
  </si>
  <si>
    <t>Outputs</t>
  </si>
  <si>
    <t>Formula notes</t>
  </si>
  <si>
    <t>Estimated organic leads</t>
  </si>
  <si>
    <t>Organic visits multiplied by visitor-to-lead rate.</t>
  </si>
  <si>
    <t>Estimated customers</t>
  </si>
  <si>
    <t>Leads multiplied by close rate.</t>
  </si>
  <si>
    <t>Estimated gross profit</t>
  </si>
  <si>
    <t>Customers multiplied by sale value and gross margin.</t>
  </si>
  <si>
    <t>Estimated net return</t>
  </si>
  <si>
    <t>Gross profit minus SEO cost.</t>
  </si>
  <si>
    <t>Estimated SEO ROI</t>
  </si>
  <si>
    <t>Net return divided by SEO cost.</t>
  </si>
  <si>
    <t>Example</t>
  </si>
  <si>
    <t>Example only</t>
  </si>
  <si>
    <t>244%</t>
  </si>
  <si>
    <t>#</t>
  </si>
  <si>
    <t>Action</t>
  </si>
  <si>
    <t>Done?</t>
  </si>
  <si>
    <t>Separate branded and non-branded organic traffic.</t>
  </si>
  <si>
    <t>No</t>
  </si>
  <si>
    <t>Track lead quality by landing page.</t>
  </si>
  <si>
    <t>Review results over several months.</t>
  </si>
  <si>
    <t>Connect rankings to inquiries and sales.</t>
  </si>
  <si>
    <t>Use conservative assumptions before expanding spend.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</si>
</sst>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#,##0.0"/>
    <numFmt numFmtId="166" formatCode="0.0"/>
    <numFmt numFmtId="167" formatCode="0.0%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6" fontId="0" fillId="3" borderId="2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7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seo-roi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11"/>
      <c r="D8" t="s">
        <v>20</v>
      </c>
      <c r="E8" s="10" t="s">
        <v>21</v>
      </c>
    </row>
    <row r="9" spans="2:5" x14ac:dyDescent="0.25">
      <c r="B9" t="s">
        <v>22</v>
      </c>
      <c r="C9" s="12"/>
      <c r="D9" t="s">
        <v>23</v>
      </c>
      <c r="E9" s="10" t="s">
        <v>24</v>
      </c>
    </row>
    <row r="10" spans="2:5" x14ac:dyDescent="0.25">
      <c r="B10" t="s">
        <v>25</v>
      </c>
      <c r="C10" s="12"/>
      <c r="D10" t="s">
        <v>23</v>
      </c>
      <c r="E10" s="10" t="s">
        <v>26</v>
      </c>
    </row>
    <row r="11" spans="2:5" x14ac:dyDescent="0.25">
      <c r="B11" t="s">
        <v>27</v>
      </c>
      <c r="C11" s="9"/>
      <c r="D11" t="s">
        <v>17</v>
      </c>
      <c r="E11" s="10" t="s">
        <v>28</v>
      </c>
    </row>
    <row r="12" spans="2:5" x14ac:dyDescent="0.25">
      <c r="B12" t="s">
        <v>29</v>
      </c>
      <c r="C12" s="12"/>
      <c r="D12" t="s">
        <v>23</v>
      </c>
      <c r="E12" s="10" t="s">
        <v>30</v>
      </c>
    </row>
    <row r="14" spans="1:1" x14ac:dyDescent="0.25">
      <c r="A14" s="7" t="s">
        <v>31</v>
      </c>
    </row>
    <row r="15" spans="1:5" x14ac:dyDescent="0.25">
      <c r="A15" s="8" t="s">
        <v>11</v>
      </c>
      <c r="B15" s="8" t="s">
        <v>12</v>
      </c>
      <c r="C15" s="8" t="s">
        <v>13</v>
      </c>
      <c r="D15" s="8" t="s">
        <v>14</v>
      </c>
      <c r="E15" s="8" t="s">
        <v>32</v>
      </c>
    </row>
    <row r="16" spans="2:5" x14ac:dyDescent="0.25">
      <c r="B16" t="s">
        <v>33</v>
      </c>
      <c r="C16" s="13">
        <f>Input_SeoRoi_MonthlyOrganicVisits*Input_SeoRoi_VisitorToLeadRate/100</f>
        <v>0</v>
      </c>
      <c r="D16" t="s">
        <v>20</v>
      </c>
      <c r="E16" s="10" t="s">
        <v>34</v>
      </c>
    </row>
    <row r="17" spans="2:5" x14ac:dyDescent="0.25">
      <c r="B17" t="s">
        <v>35</v>
      </c>
      <c r="C17" s="13">
        <f>Output_SeoRoi_Leads*Input_SeoRoi_LeadToCustomerRate/100</f>
        <v>0</v>
      </c>
      <c r="D17" t="s">
        <v>20</v>
      </c>
      <c r="E17" s="10" t="s">
        <v>36</v>
      </c>
    </row>
    <row r="18" spans="2:5" x14ac:dyDescent="0.25">
      <c r="B18" t="s">
        <v>37</v>
      </c>
      <c r="C18" s="14">
        <f>Output_SeoRoi_Customers*Input_SeoRoi_AverageSale*Input_SeoRoi_GrossMargin/100</f>
        <v>0</v>
      </c>
      <c r="D18" t="s">
        <v>17</v>
      </c>
      <c r="E18" s="10" t="s">
        <v>38</v>
      </c>
    </row>
    <row r="19" spans="2:5" x14ac:dyDescent="0.25">
      <c r="B19" t="s">
        <v>39</v>
      </c>
      <c r="C19" s="14">
        <f>Output_SeoRoi_GrossProfit-Input_SeoRoi_MonthlySeoCost</f>
        <v>0</v>
      </c>
      <c r="D19" t="s">
        <v>17</v>
      </c>
      <c r="E19" s="10" t="s">
        <v>40</v>
      </c>
    </row>
    <row r="20" spans="2:5" x14ac:dyDescent="0.25">
      <c r="B20" t="s">
        <v>41</v>
      </c>
      <c r="C20" s="15">
        <f>Output_SeoRoi_NetReturn/Input_SeoRoi_MonthlySeoCost</f>
        <v>0</v>
      </c>
      <c r="D20" t="s">
        <v>23</v>
      </c>
      <c r="E20" s="10" t="s">
        <v>42</v>
      </c>
    </row>
    <row r="22" spans="1:1" x14ac:dyDescent="0.25">
      <c r="A22" s="16" t="s">
        <v>43</v>
      </c>
    </row>
    <row r="23" spans="2:5" s="6" customFormat="1" x14ac:dyDescent="0.25">
      <c r="B23" s="6" t="s">
        <v>33</v>
      </c>
      <c r="C23" s="6">
        <v>62.5</v>
      </c>
      <c r="D23" s="6" t="s">
        <v>20</v>
      </c>
      <c r="E23" s="6" t="s">
        <v>44</v>
      </c>
    </row>
    <row r="24" spans="2:5" s="6" customFormat="1" x14ac:dyDescent="0.25">
      <c r="B24" s="6" t="s">
        <v>35</v>
      </c>
      <c r="C24" s="6">
        <v>12.5</v>
      </c>
      <c r="D24" s="6" t="s">
        <v>20</v>
      </c>
      <c r="E24" s="6" t="s">
        <v>44</v>
      </c>
    </row>
    <row r="25" spans="2:5" s="6" customFormat="1" x14ac:dyDescent="0.25">
      <c r="B25" s="6" t="s">
        <v>37</v>
      </c>
      <c r="C25" s="6">
        <v>6188</v>
      </c>
      <c r="D25" s="6" t="s">
        <v>17</v>
      </c>
      <c r="E25" s="6" t="s">
        <v>44</v>
      </c>
    </row>
    <row r="26" spans="2:5" s="6" customFormat="1" x14ac:dyDescent="0.25">
      <c r="B26" s="6" t="s">
        <v>39</v>
      </c>
      <c r="C26" s="6">
        <v>4388</v>
      </c>
      <c r="D26" s="6" t="s">
        <v>17</v>
      </c>
      <c r="E26" s="6" t="s">
        <v>44</v>
      </c>
    </row>
    <row r="27" spans="2:5" s="6" customFormat="1" x14ac:dyDescent="0.25">
      <c r="B27" s="6" t="s">
        <v>41</v>
      </c>
      <c r="C27" s="6" t="s">
        <v>45</v>
      </c>
      <c r="D27" s="6" t="s">
        <v>23</v>
      </c>
      <c r="E27" s="6" t="s">
        <v>44</v>
      </c>
    </row>
  </sheetData>
  <conditionalFormatting sqref="C16:C20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46</v>
      </c>
      <c r="B3" s="8" t="s">
        <v>47</v>
      </c>
      <c r="C3" s="8" t="s">
        <v>48</v>
      </c>
    </row>
    <row r="4" spans="1:3" x14ac:dyDescent="0.25">
      <c r="A4">
        <v>1</v>
      </c>
      <c r="B4" t="s">
        <v>49</v>
      </c>
      <c r="C4" t="s">
        <v>50</v>
      </c>
    </row>
    <row r="5" spans="1:3" x14ac:dyDescent="0.25">
      <c r="A5">
        <v>2</v>
      </c>
      <c r="B5" t="s">
        <v>51</v>
      </c>
      <c r="C5" t="s">
        <v>50</v>
      </c>
    </row>
    <row r="6" spans="1:3" x14ac:dyDescent="0.25">
      <c r="A6">
        <v>3</v>
      </c>
      <c r="B6" t="s">
        <v>52</v>
      </c>
      <c r="C6" t="s">
        <v>50</v>
      </c>
    </row>
    <row r="7" spans="1:3" x14ac:dyDescent="0.25">
      <c r="A7">
        <v>4</v>
      </c>
      <c r="B7" t="s">
        <v>53</v>
      </c>
      <c r="C7" t="s">
        <v>50</v>
      </c>
    </row>
    <row r="8" spans="1:3" x14ac:dyDescent="0.25">
      <c r="A8">
        <v>5</v>
      </c>
      <c r="B8" t="s">
        <v>54</v>
      </c>
      <c r="C8" t="s">
        <v>50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